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1E59E10-27B7-45AB-9F22-0ED3F5CB58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<sst xmlns="http://schemas.openxmlformats.org/spreadsheetml/2006/main" count="80" uniqueCount="32">
  <si>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</si>
  <si>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</si>
  <si>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</si>
  <si>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</si>
  <si>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</si>
  <si>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</si>
  <si>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</si>
  <si>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</si>
  <si>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</si>
  <si>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</si>
  <si>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</si>
  <si>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</si>
  <si>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</si>
  <si>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</si>
  <si>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</si>
  <si>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</si>
  <si>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</si>
  <si>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</si>
  <si>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</si>
  <si>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</si>
  <si>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</si>
  <si>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</si>
  <si>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</si>
  <si>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</si>
  <si>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Viitanen</t>
  </si>
  <si>
    <t>8.</t>
  </si>
  <si>
    <t>KaMa  2</t>
  </si>
  <si>
    <t>7.</t>
  </si>
  <si>
    <t>9.6.1999   Kankaanpää</t>
  </si>
  <si>
    <t>KaMa = Kankaanpään Maila  (1958),  kasvattajaseura</t>
  </si>
  <si>
    <t>PomPy</t>
  </si>
  <si>
    <t>PomPy = Pomarkun Pyry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</si>
</sst>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5">
        <v>0</v>
      </c>
      <c r="AG4" s="66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2015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5">
        <v>0.33329999999999999</v>
      </c>
      <c r="AG5" s="66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2016</v>
      </c>
      <c r="Y6" s="12" t="s">
        <v>27</v>
      </c>
      <c r="Z6" s="1" t="s">
        <v>26</v>
      </c>
      <c r="AA6" s="12">
        <v>12</v>
      </c>
      <c r="AB6" s="12">
        <v>0</v>
      </c>
      <c r="AC6" s="12">
        <v>2</v>
      </c>
      <c r="AD6" s="12">
        <v>1</v>
      </c>
      <c r="AE6" s="12">
        <v>28</v>
      </c>
      <c r="AF6" s="65">
        <v>0.37330000000000002</v>
      </c>
      <c r="AG6" s="66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/>
      <c r="Y7" s="12"/>
      <c r="Z7" s="1"/>
      <c r="AA7" s="12"/>
      <c r="AB7" s="12"/>
      <c r="AC7" s="12"/>
      <c r="AD7" s="12"/>
      <c r="AE7" s="12"/>
      <c r="AF7" s="65"/>
      <c r="AG7" s="66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8">
        <v>2021</v>
      </c>
      <c r="Y8" s="68" t="s">
        <v>25</v>
      </c>
      <c r="Z8" s="69" t="s">
        <v>30</v>
      </c>
      <c r="AA8" s="68">
        <v>15</v>
      </c>
      <c r="AB8" s="68">
        <v>1</v>
      </c>
      <c r="AC8" s="68">
        <v>18</v>
      </c>
      <c r="AD8" s="68">
        <v>4</v>
      </c>
      <c r="AE8" s="68">
        <v>60</v>
      </c>
      <c r="AF8" s="70">
        <v>0.54049999999999998</v>
      </c>
      <c r="AG8" s="71">
        <v>111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68">
        <v>2022</v>
      </c>
      <c r="Y9" s="68" t="s">
        <v>25</v>
      </c>
      <c r="Z9" s="69" t="s">
        <v>30</v>
      </c>
      <c r="AA9" s="68">
        <v>17</v>
      </c>
      <c r="AB9" s="68">
        <v>0</v>
      </c>
      <c r="AC9" s="68">
        <v>10</v>
      </c>
      <c r="AD9" s="68">
        <v>2</v>
      </c>
      <c r="AE9" s="68">
        <v>49</v>
      </c>
      <c r="AF9" s="70">
        <v>0.48039999999999999</v>
      </c>
      <c r="AG9" s="71">
        <v>102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2023</v>
      </c>
      <c r="Y10" s="12" t="s">
        <v>25</v>
      </c>
      <c r="Z10" s="1" t="s">
        <v>30</v>
      </c>
      <c r="AA10" s="12">
        <v>7</v>
      </c>
      <c r="AB10" s="12">
        <v>0</v>
      </c>
      <c r="AC10" s="12">
        <v>4</v>
      </c>
      <c r="AD10" s="12">
        <v>0</v>
      </c>
      <c r="AE10" s="12">
        <v>17</v>
      </c>
      <c r="AF10" s="65">
        <v>0.41463414634146339</v>
      </c>
      <c r="AG10" s="10">
        <v>41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59" t="s">
        <v>13</v>
      </c>
      <c r="C11" s="60"/>
      <c r="D11" s="61"/>
      <c r="E11" s="35">
        <f>SUM(E4:E10)</f>
        <v>0</v>
      </c>
      <c r="F11" s="35">
        <f>SUM(F4:F10)</f>
        <v>0</v>
      </c>
      <c r="G11" s="35">
        <f>SUM(G4:G10)</f>
        <v>0</v>
      </c>
      <c r="H11" s="35">
        <f>SUM(H4:H10)</f>
        <v>0</v>
      </c>
      <c r="I11" s="35">
        <f>SUM(I4:I10)</f>
        <v>0</v>
      </c>
      <c r="J11" s="36">
        <v>0</v>
      </c>
      <c r="K11" s="20">
        <f>SUM(K4:K10)</f>
        <v>0</v>
      </c>
      <c r="L11" s="17"/>
      <c r="M11" s="28"/>
      <c r="N11" s="40"/>
      <c r="O11" s="41"/>
      <c r="P11" s="10"/>
      <c r="Q11" s="35">
        <f>SUM(Q4:Q10)</f>
        <v>0</v>
      </c>
      <c r="R11" s="35">
        <f>SUM(R4:R10)</f>
        <v>0</v>
      </c>
      <c r="S11" s="35">
        <f>SUM(S4:S10)</f>
        <v>0</v>
      </c>
      <c r="T11" s="35">
        <f>SUM(T4:T10)</f>
        <v>0</v>
      </c>
      <c r="U11" s="35">
        <f>SUM(U4:U10)</f>
        <v>0</v>
      </c>
      <c r="V11" s="15">
        <v>0</v>
      </c>
      <c r="W11" s="20">
        <f>SUM(W4:W10)</f>
        <v>0</v>
      </c>
      <c r="X11" s="62" t="s">
        <v>13</v>
      </c>
      <c r="Y11" s="11"/>
      <c r="Z11" s="9"/>
      <c r="AA11" s="35">
        <f>SUM(AA4:AA10)</f>
        <v>53</v>
      </c>
      <c r="AB11" s="35">
        <f>SUM(AB4:AB10)</f>
        <v>1</v>
      </c>
      <c r="AC11" s="35">
        <f>SUM(AC4:AC10)</f>
        <v>34</v>
      </c>
      <c r="AD11" s="35">
        <f>SUM(AD4:AD10)</f>
        <v>7</v>
      </c>
      <c r="AE11" s="35">
        <f>SUM(AE4:AE10)</f>
        <v>155</v>
      </c>
      <c r="AF11" s="36">
        <f>PRODUCT(AE11/AG11)</f>
        <v>0.46130952380952384</v>
      </c>
      <c r="AG11" s="20">
        <f>SUM(AG4:AG10)</f>
        <v>336</v>
      </c>
      <c r="AH11" s="17"/>
      <c r="AI11" s="28"/>
      <c r="AJ11" s="40"/>
      <c r="AK11" s="41"/>
      <c r="AL11" s="10"/>
      <c r="AM11" s="35">
        <f>SUM(AM4:AM10)</f>
        <v>0</v>
      </c>
      <c r="AN11" s="35">
        <f>SUM(AN4:AN10)</f>
        <v>0</v>
      </c>
      <c r="AO11" s="35">
        <f>SUM(AO4:AO10)</f>
        <v>0</v>
      </c>
      <c r="AP11" s="35">
        <f>SUM(AP4:AP10)</f>
        <v>0</v>
      </c>
      <c r="AQ11" s="35">
        <f>SUM(AQ4:AQ10)</f>
        <v>0</v>
      </c>
      <c r="AR11" s="36">
        <v>0</v>
      </c>
      <c r="AS11" s="38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16</v>
      </c>
      <c r="C13" s="47"/>
      <c r="D13" s="48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6"/>
      <c r="R13" s="16" t="s">
        <v>10</v>
      </c>
      <c r="S13" s="16"/>
      <c r="T13" s="52" t="s">
        <v>29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15</v>
      </c>
      <c r="C14" s="3"/>
      <c r="D14" s="50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58">
        <v>0</v>
      </c>
      <c r="K14" s="16"/>
      <c r="L14" s="51">
        <v>0</v>
      </c>
      <c r="M14" s="51">
        <v>0</v>
      </c>
      <c r="N14" s="51">
        <v>0</v>
      </c>
      <c r="O14" s="51">
        <v>0</v>
      </c>
      <c r="Q14" s="16"/>
      <c r="R14" s="16"/>
      <c r="S14" s="16"/>
      <c r="T14" s="52" t="s">
        <v>31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5">
        <f>PRODUCT(E11+Q11)</f>
        <v>0</v>
      </c>
      <c r="F15" s="45">
        <f>PRODUCT(F11+R11)</f>
        <v>0</v>
      </c>
      <c r="G15" s="45">
        <f>PRODUCT(G11+S11)</f>
        <v>0</v>
      </c>
      <c r="H15" s="45">
        <f>PRODUCT(H11+T11)</f>
        <v>0</v>
      </c>
      <c r="I15" s="45">
        <f>PRODUCT(I11+U11)</f>
        <v>0</v>
      </c>
      <c r="J15" s="58">
        <v>0</v>
      </c>
      <c r="K15" s="16"/>
      <c r="L15" s="51">
        <v>0</v>
      </c>
      <c r="M15" s="51">
        <v>0</v>
      </c>
      <c r="N15" s="51">
        <v>0</v>
      </c>
      <c r="O15" s="51">
        <v>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5">
        <f>PRODUCT(AA11+AM11)</f>
        <v>53</v>
      </c>
      <c r="F16" s="45">
        <f>PRODUCT(AB11+AN11)</f>
        <v>1</v>
      </c>
      <c r="G16" s="45">
        <f>PRODUCT(AC11+AO11)</f>
        <v>34</v>
      </c>
      <c r="H16" s="45">
        <f>PRODUCT(AD11+AP11)</f>
        <v>7</v>
      </c>
      <c r="I16" s="45">
        <f>PRODUCT(AE11+AQ11)</f>
        <v>155</v>
      </c>
      <c r="J16" s="58">
        <f>PRODUCT(I16/K16)</f>
        <v>0.46130952380952384</v>
      </c>
      <c r="K16" s="10">
        <f>PRODUCT(AG11+AS11)</f>
        <v>336</v>
      </c>
      <c r="L16" s="51">
        <f>PRODUCT((F16+G16)/E16)</f>
        <v>0.660377358490566</v>
      </c>
      <c r="M16" s="51">
        <f>PRODUCT(H16/E16)</f>
        <v>0.13207547169811321</v>
      </c>
      <c r="N16" s="51">
        <f>PRODUCT((F16+G16+H16)/E16)</f>
        <v>0.79245283018867929</v>
      </c>
      <c r="O16" s="51">
        <f>PRODUCT(I16/E16)</f>
        <v>2.9245283018867925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2" t="s">
        <v>13</v>
      </c>
      <c r="C17" s="43"/>
      <c r="D17" s="44"/>
      <c r="E17" s="45">
        <f>SUM(E14:E16)</f>
        <v>53</v>
      </c>
      <c r="F17" s="45">
        <f t="shared" ref="F17:I17" si="0">SUM(F14:F16)</f>
        <v>1</v>
      </c>
      <c r="G17" s="45">
        <f t="shared" si="0"/>
        <v>34</v>
      </c>
      <c r="H17" s="45">
        <f t="shared" si="0"/>
        <v>7</v>
      </c>
      <c r="I17" s="45">
        <f t="shared" si="0"/>
        <v>155</v>
      </c>
      <c r="J17" s="58">
        <f>PRODUCT(I17/K17)</f>
        <v>0.46130952380952384</v>
      </c>
      <c r="K17" s="16">
        <f>SUM(K14:K16)</f>
        <v>336</v>
      </c>
      <c r="L17" s="51">
        <f>PRODUCT((F17+G17)/E17)</f>
        <v>0.660377358490566</v>
      </c>
      <c r="M17" s="51">
        <f>PRODUCT(H17/E17)</f>
        <v>0.13207547169811321</v>
      </c>
      <c r="N17" s="51">
        <f>PRODUCT((F17+G17+H17)/E17)</f>
        <v>0.79245283018867929</v>
      </c>
      <c r="O17" s="51">
        <f>PRODUCT(I17/E17)</f>
        <v>2.9245283018867925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xmlns:xlrd2="http://schemas.microsoft.com/office/spreadsheetml/2017/richdata2" ref="X8:AI10">
    <sortCondition ref="X8: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2023-09-02T12:18:15Z</dcterms:modified>
</cp:coreProperties>
</file>